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na\Documents\anexos 2019\anexos notas 2019\"/>
    </mc:Choice>
  </mc:AlternateContent>
  <bookViews>
    <workbookView xWindow="-120" yWindow="-120" windowWidth="24240" windowHeight="13140" firstSheet="1" activeTab="3"/>
  </bookViews>
  <sheets>
    <sheet name="Hoja2" sheetId="2" state="hidden" r:id="rId1"/>
    <sheet name="Composición" sheetId="5" r:id="rId2"/>
    <sheet name="Tabla 1" sheetId="3" r:id="rId3"/>
    <sheet name="Tabla 2" sheetId="4" r:id="rId4"/>
  </sheets>
  <definedNames>
    <definedName name="_ftn1" localSheetId="2">'Tabla 1'!#REF!</definedName>
    <definedName name="_ftn1" localSheetId="3">'Tabla 2'!#REF!</definedName>
    <definedName name="_ftn2" localSheetId="2">'Tabla 1'!#REF!</definedName>
    <definedName name="_ftn2" localSheetId="3">'Tabla 2'!#REF!</definedName>
    <definedName name="_ftn3" localSheetId="2">'Tabla 1'!#REF!</definedName>
    <definedName name="_ftn3" localSheetId="3">'Tabla 2'!#REF!</definedName>
    <definedName name="_ftn4" localSheetId="2">'Tabla 1'!#REF!</definedName>
    <definedName name="_ftn4" localSheetId="3">'Tabla 2'!#REF!</definedName>
    <definedName name="_ftn5" localSheetId="2">'Tabla 1'!#REF!</definedName>
    <definedName name="_ftn5" localSheetId="3">'Tabla 2'!#REF!</definedName>
    <definedName name="_ftn6" localSheetId="2">'Tabla 1'!#REF!</definedName>
    <definedName name="_ftn6" localSheetId="3">'Tabla 2'!#REF!</definedName>
    <definedName name="_ftnref1" localSheetId="2">'Tabla 1'!#REF!</definedName>
    <definedName name="_ftnref1" localSheetId="3">'Tabla 2'!#REF!</definedName>
    <definedName name="_ftnref2" localSheetId="2">'Tabla 1'!#REF!</definedName>
    <definedName name="_ftnref2" localSheetId="3">'Tabla 2'!#REF!</definedName>
    <definedName name="_ftnref3" localSheetId="2">'Tabla 1'!#REF!</definedName>
    <definedName name="_ftnref3" localSheetId="3">'Tabla 2'!#REF!</definedName>
    <definedName name="_ftnref4" localSheetId="2">'Tabla 1'!#REF!</definedName>
    <definedName name="_ftnref4" localSheetId="3">'Tabla 2'!#REF!</definedName>
    <definedName name="_ftnref5" localSheetId="2">'Tabla 1'!#REF!</definedName>
    <definedName name="_ftnref5" localSheetId="3">'Tabla 2'!#REF!</definedName>
    <definedName name="_ftnref6" localSheetId="2">'Tabla 1'!#REF!</definedName>
    <definedName name="_ftnref6" localSheetId="3">'Tabla 2'!#REF!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5" l="1"/>
  <c r="F11" i="5"/>
  <c r="J11" i="5" s="1"/>
  <c r="I10" i="5"/>
  <c r="F10" i="5"/>
  <c r="J10" i="5" s="1"/>
  <c r="I9" i="5"/>
  <c r="J9" i="5" s="1"/>
  <c r="F9" i="5"/>
  <c r="I8" i="5"/>
  <c r="F8" i="5"/>
  <c r="J8" i="5" s="1"/>
  <c r="I7" i="5"/>
  <c r="I6" i="5" s="1"/>
  <c r="F7" i="5"/>
  <c r="F6" i="5" s="1"/>
  <c r="H6" i="5"/>
  <c r="G6" i="5"/>
  <c r="E6" i="5"/>
  <c r="D6" i="5"/>
  <c r="J7" i="5" l="1"/>
  <c r="J6" i="5" s="1"/>
  <c r="I9" i="3"/>
  <c r="J9" i="3"/>
  <c r="I8" i="3"/>
  <c r="H8" i="4" l="1"/>
  <c r="I6" i="3"/>
  <c r="H10" i="4" l="1"/>
  <c r="J29" i="3" l="1"/>
  <c r="J28" i="3"/>
  <c r="J27" i="3"/>
  <c r="J26" i="3"/>
  <c r="J25" i="3"/>
  <c r="J24" i="3"/>
  <c r="J23" i="3"/>
  <c r="J22" i="3"/>
  <c r="J21" i="3"/>
  <c r="J20" i="3"/>
  <c r="J19" i="3"/>
  <c r="J18" i="3"/>
  <c r="J17" i="3"/>
  <c r="J16" i="3"/>
  <c r="J15" i="3"/>
  <c r="J14" i="3"/>
  <c r="J13" i="3"/>
  <c r="J12" i="3"/>
  <c r="J11" i="3"/>
  <c r="J10" i="3"/>
  <c r="J8" i="3"/>
  <c r="J7" i="3"/>
  <c r="J6" i="3"/>
  <c r="I29" i="3"/>
  <c r="I28" i="3"/>
  <c r="I27" i="3"/>
  <c r="I26" i="3"/>
  <c r="I25" i="3"/>
  <c r="I24" i="3"/>
  <c r="I23" i="3"/>
  <c r="I22" i="3"/>
  <c r="I21" i="3"/>
  <c r="I20" i="3"/>
  <c r="I19" i="3"/>
  <c r="I18" i="3"/>
  <c r="I17" i="3"/>
  <c r="I16" i="3"/>
  <c r="I15" i="3"/>
  <c r="I14" i="3"/>
  <c r="I13" i="3"/>
  <c r="I12" i="3"/>
  <c r="I11" i="3"/>
  <c r="I10" i="3"/>
  <c r="I7" i="3"/>
  <c r="J30" i="3" l="1"/>
  <c r="G11" i="4" l="1"/>
  <c r="F11" i="4"/>
  <c r="E11" i="4"/>
  <c r="D11" i="4"/>
  <c r="H9" i="4"/>
  <c r="H11" i="4" l="1"/>
  <c r="I30" i="3" l="1"/>
  <c r="H30" i="3"/>
  <c r="G30" i="3"/>
  <c r="F30" i="3"/>
  <c r="E30" i="3"/>
  <c r="D30" i="3"/>
  <c r="C10" i="2" l="1"/>
  <c r="C11" i="2"/>
  <c r="C12" i="2"/>
  <c r="C13" i="2"/>
  <c r="C14" i="2"/>
  <c r="C15" i="2"/>
  <c r="C17" i="2"/>
  <c r="C18" i="2"/>
  <c r="C19" i="2"/>
  <c r="C21" i="2"/>
  <c r="C22" i="2"/>
  <c r="C23" i="2"/>
  <c r="C24" i="2"/>
  <c r="C25" i="2"/>
  <c r="C26" i="2"/>
  <c r="C27" i="2"/>
  <c r="C28" i="2"/>
  <c r="C29" i="2"/>
  <c r="C30" i="2"/>
  <c r="C31" i="2"/>
  <c r="C32" i="2"/>
  <c r="C33" i="2"/>
  <c r="C34" i="2"/>
</calcChain>
</file>

<file path=xl/comments1.xml><?xml version="1.0" encoding="utf-8"?>
<comments xmlns="http://schemas.openxmlformats.org/spreadsheetml/2006/main">
  <authors>
    <author>Kelly Tatiana Cervera Horta</author>
    <author>Yuly Viviana Silva Jiménez</author>
  </authors>
  <commentList>
    <comment ref="C5" authorId="0" shapeId="0">
      <text>
        <r>
          <rPr>
            <sz val="9"/>
            <color indexed="81"/>
            <rFont val="Tahoma"/>
            <family val="2"/>
          </rPr>
          <t xml:space="preserve">Por tipo de provisión, indique la naturaleza que la origina. </t>
        </r>
      </text>
    </comment>
    <comment ref="E5" authorId="1" shapeId="0">
      <text>
        <r>
          <rPr>
            <sz val="9"/>
            <color indexed="81"/>
            <rFont val="Tahoma"/>
            <family val="2"/>
          </rPr>
          <t>Por ejemplo: cambios en las estimaciones del valor, reconocimiento de nuevas provisiones.
Las provisiones se revisarán como mínimo al final del periodo contable o cuando se tenga evidencia de que el valor ha cambiado sustancialmente, y se ajustarán afectando el resultado del periodo para reflejar la mejor estimación disponible.</t>
        </r>
      </text>
    </comment>
    <comment ref="F5" authorId="1" shapeId="0">
      <text>
        <r>
          <rPr>
            <sz val="9"/>
            <color indexed="81"/>
            <rFont val="Tahoma"/>
            <family val="2"/>
          </rPr>
          <t>Cuando el valor de la provisión se calcule como el valor presente de la obligación, el valor de esta se aumentará en cada periodo para reflejar el valor del dinero en el tiempo</t>
        </r>
      </text>
    </comment>
    <comment ref="H5" authorId="1" shapeId="0">
      <text>
        <r>
          <rPr>
            <sz val="9"/>
            <color indexed="81"/>
            <rFont val="Tahoma"/>
            <family val="2"/>
          </rPr>
          <t>Cuando ya no sea probable la salida de recursos que incorporen beneficios económicos o potencial de servicio para cancelar la obligación correspondiente, se procederá a liquidar o a revertir la provisión.</t>
        </r>
      </text>
    </comment>
  </commentList>
</comments>
</file>

<file path=xl/comments2.xml><?xml version="1.0" encoding="utf-8"?>
<comments xmlns="http://schemas.openxmlformats.org/spreadsheetml/2006/main">
  <authors>
    <author>Yuly Viviana Silva Jiménez</author>
  </authors>
  <commentList>
    <comment ref="I7" authorId="0" shapeId="0">
      <text>
        <r>
          <rPr>
            <sz val="9"/>
            <color indexed="81"/>
            <rFont val="Tahoma"/>
            <family val="2"/>
          </rPr>
          <t>Presente detalladamente cuales son las incertidumbres.</t>
        </r>
      </text>
    </comment>
    <comment ref="J7" authorId="0" shapeId="0">
      <text>
        <r>
          <rPr>
            <sz val="9"/>
            <color indexed="81"/>
            <rFont val="Tahoma"/>
            <family val="2"/>
          </rPr>
          <t>Proporcione los criterios, puede ser la metodología establecida en el SIPROJ. Si cuenta con una metodología diferente especificar</t>
        </r>
      </text>
    </comment>
    <comment ref="K7" authorId="0" shapeId="0">
      <text>
        <r>
          <rPr>
            <sz val="9"/>
            <color indexed="81"/>
            <rFont val="Tahoma"/>
            <family val="2"/>
          </rPr>
          <t>Si se espera que ocurra, por ejemplo un seguro.</t>
        </r>
      </text>
    </comment>
  </commentList>
</comments>
</file>

<file path=xl/sharedStrings.xml><?xml version="1.0" encoding="utf-8"?>
<sst xmlns="http://schemas.openxmlformats.org/spreadsheetml/2006/main" count="123" uniqueCount="82">
  <si>
    <t>REVELACIONES CORRESPONDIENTES A PROVISIONES</t>
  </si>
  <si>
    <t>ENTIDADES DE GOBIERNO</t>
  </si>
  <si>
    <t>PROVISIONES</t>
  </si>
  <si>
    <t xml:space="preserve">NATURALEZA DE LA PROVISIÓN </t>
  </si>
  <si>
    <t xml:space="preserve">Naturaleza </t>
  </si>
  <si>
    <t xml:space="preserve">ADICIONES </t>
  </si>
  <si>
    <t xml:space="preserve">AJUSTES POR CAMBIOS EN LA MEDICIÓN DEL VALOR DESCONTADO </t>
  </si>
  <si>
    <t>DISMINUCIÓN DADA LA RECLASIFICACIÓN AL PASIVO REAL</t>
  </si>
  <si>
    <t xml:space="preserve">SALDOS NO UTILIZADOS REVERTIDOS O LIQUIDADOS </t>
  </si>
  <si>
    <t>Litigios y demandas</t>
  </si>
  <si>
    <t>Garantías</t>
  </si>
  <si>
    <t>Provisiones diversas</t>
  </si>
  <si>
    <t>CRITERIOS CONSIDERADOS PARA LA ESTIMACIÓN</t>
  </si>
  <si>
    <t>LITIGIOS Y DEMANDAS</t>
  </si>
  <si>
    <t>Civiles</t>
  </si>
  <si>
    <t>Penales</t>
  </si>
  <si>
    <t>Administrativas</t>
  </si>
  <si>
    <t>Obligaciones fiscales</t>
  </si>
  <si>
    <t>Laborales</t>
  </si>
  <si>
    <t>Otros litigios y demandas</t>
  </si>
  <si>
    <t>GARANTÍAS</t>
  </si>
  <si>
    <t>Garantías contractuales</t>
  </si>
  <si>
    <t>Garantías contractuales - Concesiones</t>
  </si>
  <si>
    <t>Estimación técnica del riesgo de garantías otorgadas - FNG</t>
  </si>
  <si>
    <t>PROVISIONES DIVERSAS</t>
  </si>
  <si>
    <t>Devolución de bienes aprehendidos o incautados</t>
  </si>
  <si>
    <t>Mecanismos alternativos de solución de conflictos</t>
  </si>
  <si>
    <t>Reserva técnica para el pago de premios</t>
  </si>
  <si>
    <t>Obligaciones implícitas</t>
  </si>
  <si>
    <t>Contratos onerosos</t>
  </si>
  <si>
    <t>Reestructuraciones</t>
  </si>
  <si>
    <t>Desmantelamientos</t>
  </si>
  <si>
    <t>Reservas técnicas por servicios de salud autorizados</t>
  </si>
  <si>
    <t>Reservas técnicas por servicios de salud ocurridos no conocidos</t>
  </si>
  <si>
    <t>Reservas técnicas por incapacidades</t>
  </si>
  <si>
    <t>Otras reservas técnicas</t>
  </si>
  <si>
    <t>Obligaciones originadas por inversiones en entidades en liquidación</t>
  </si>
  <si>
    <t>Concurrencia para el pago de pensiones</t>
  </si>
  <si>
    <t>Otras provisiones diversas</t>
  </si>
  <si>
    <r>
      <t>2.</t>
    </r>
    <r>
      <rPr>
        <b/>
        <sz val="7"/>
        <color theme="1"/>
        <rFont val="Times New Roman"/>
        <family val="1"/>
      </rPr>
      <t xml:space="preserve">    </t>
    </r>
    <r>
      <rPr>
        <b/>
        <sz val="12"/>
        <color theme="1"/>
        <rFont val="Arial"/>
        <family val="2"/>
      </rPr>
      <t>Estimación de Fecha de pago y valor – Tabla N</t>
    </r>
    <r>
      <rPr>
        <b/>
        <sz val="12"/>
        <color theme="1"/>
        <rFont val="Times New Roman"/>
        <family val="1"/>
      </rPr>
      <t>°</t>
    </r>
    <r>
      <rPr>
        <b/>
        <sz val="12"/>
        <color theme="1"/>
        <rFont val="Arial"/>
        <family val="2"/>
      </rPr>
      <t xml:space="preserve"> 2.</t>
    </r>
  </si>
  <si>
    <t xml:space="preserve">Total </t>
  </si>
  <si>
    <r>
      <t>1.</t>
    </r>
    <r>
      <rPr>
        <b/>
        <sz val="7"/>
        <color theme="1"/>
        <rFont val="Times New Roman"/>
        <family val="1"/>
      </rPr>
      <t xml:space="preserve">    </t>
    </r>
    <r>
      <rPr>
        <b/>
        <sz val="12"/>
        <color theme="1"/>
        <rFont val="Arial"/>
        <family val="2"/>
      </rPr>
      <t>Detalle de valores y Conciliación – Tabla N</t>
    </r>
    <r>
      <rPr>
        <b/>
        <sz val="12"/>
        <color theme="1"/>
        <rFont val="Times New Roman"/>
        <family val="1"/>
      </rPr>
      <t>°</t>
    </r>
    <r>
      <rPr>
        <b/>
        <sz val="12"/>
        <color theme="1"/>
        <rFont val="Arial"/>
        <family val="2"/>
      </rPr>
      <t xml:space="preserve"> 1.</t>
    </r>
  </si>
  <si>
    <t>VALOR REEMBOLSO ESPERADO ASOCIADO CON LA PROVISIÓN</t>
  </si>
  <si>
    <t>Financiación de obligaciones pensionales de otras entidades</t>
  </si>
  <si>
    <t xml:space="preserve">SALDO INICIAL </t>
  </si>
  <si>
    <t>Columnas D, I, J</t>
  </si>
  <si>
    <t>Columnas E</t>
  </si>
  <si>
    <t>Cuentas de Apoyo</t>
  </si>
  <si>
    <t>SALDO FINAL 2019</t>
  </si>
  <si>
    <t>SALDO FINAL 2018</t>
  </si>
  <si>
    <t>INCERTIDUMBRES ASOCIADAS CON EL VALOR O FECHA</t>
  </si>
  <si>
    <t xml:space="preserve">MENOS DE 1 AÑO </t>
  </si>
  <si>
    <t xml:space="preserve">DE 1 A 3 AÑOS </t>
  </si>
  <si>
    <t xml:space="preserve">DE 3 A 5 AÑOS </t>
  </si>
  <si>
    <t xml:space="preserve">MAS 5 AÑOS </t>
  </si>
  <si>
    <t>TOTAL 31/12/2019</t>
  </si>
  <si>
    <t>TOTAL</t>
  </si>
  <si>
    <t>Cifras en pesos</t>
  </si>
  <si>
    <t>NOTA</t>
  </si>
  <si>
    <t>23.</t>
  </si>
  <si>
    <t>COMPOSICIÓN</t>
  </si>
  <si>
    <t>DESCRIPCIÓN</t>
  </si>
  <si>
    <t>SALDOS A CORTE DE VIGENCIA</t>
  </si>
  <si>
    <t>VARIACIÓN</t>
  </si>
  <si>
    <t>CÓDIGO CONTABLE</t>
  </si>
  <si>
    <t>NAT</t>
  </si>
  <si>
    <t>CONCEPTO</t>
  </si>
  <si>
    <t>SALDO CTE 2019</t>
  </si>
  <si>
    <t>SALDO NO
CTE 2019</t>
  </si>
  <si>
    <t>SALDO CTE 2018</t>
  </si>
  <si>
    <t>SALDO NO
CTE 2018</t>
  </si>
  <si>
    <t>VALOR VARIACIÓN</t>
  </si>
  <si>
    <t>2.7</t>
  </si>
  <si>
    <t>Cr</t>
  </si>
  <si>
    <t>2.7.01</t>
  </si>
  <si>
    <t>2.7.07</t>
  </si>
  <si>
    <t>2.7.25</t>
  </si>
  <si>
    <t>Provisión para seguros y reaseguros</t>
  </si>
  <si>
    <t>2.7.30</t>
  </si>
  <si>
    <t>Provisión fondos de garantías</t>
  </si>
  <si>
    <t>2.7.90</t>
  </si>
  <si>
    <t>Metodologia Siproj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</si>
</sst>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0.0\)"/>
  </numFmts>
  <fonts count="21" x14ac:knownFonts="1">
    <font>
      <sz val="11"/>
      <color theme="1"/>
      <name val="Calibri"/>
      <family val="2"/>
      <scheme val="minor"/>
    </font>
    <font>
      <b/>
      <sz val="14"/>
      <color rgb="FF1F4E79"/>
      <name val="Arial"/>
      <family val="2"/>
    </font>
    <font>
      <b/>
      <sz val="13"/>
      <color theme="1"/>
      <name val="Arial"/>
      <family val="2"/>
    </font>
    <font>
      <b/>
      <sz val="12"/>
      <color theme="1"/>
      <name val="Arial"/>
      <family val="2"/>
    </font>
    <font>
      <b/>
      <sz val="7"/>
      <color theme="1"/>
      <name val="Times New Roman"/>
      <family val="1"/>
    </font>
    <font>
      <b/>
      <sz val="12"/>
      <color theme="1"/>
      <name val="Times New Roman"/>
      <family val="1"/>
    </font>
    <font>
      <b/>
      <sz val="9"/>
      <color theme="1"/>
      <name val="Arial"/>
      <family val="2"/>
    </font>
    <font>
      <sz val="12"/>
      <color rgb="FFFF0000"/>
      <name val="Arial"/>
      <family val="2"/>
    </font>
    <font>
      <b/>
      <sz val="11"/>
      <color theme="1"/>
      <name val="Arial"/>
      <family val="2"/>
    </font>
    <font>
      <sz val="9"/>
      <color rgb="FF000000"/>
      <name val="Arial"/>
      <family val="2"/>
    </font>
    <font>
      <sz val="9"/>
      <color indexed="81"/>
      <name val="Tahoma"/>
      <family val="2"/>
    </font>
    <font>
      <sz val="11"/>
      <color theme="1"/>
      <name val="Arial"/>
      <family val="2"/>
    </font>
    <font>
      <b/>
      <sz val="11"/>
      <color theme="1"/>
      <name val="Calibri"/>
      <family val="2"/>
      <scheme val="minor"/>
    </font>
    <font>
      <sz val="11"/>
      <color theme="1"/>
      <name val="Calibri"/>
      <family val="2"/>
      <scheme val="minor"/>
    </font>
    <font>
      <sz val="11"/>
      <color rgb="FF006100"/>
      <name val="Calibri"/>
      <family val="2"/>
      <scheme val="minor"/>
    </font>
    <font>
      <sz val="11"/>
      <name val="Calibri"/>
      <family val="2"/>
      <scheme val="minor"/>
    </font>
    <font>
      <sz val="8"/>
      <color theme="1"/>
      <name val="Arial"/>
      <family val="2"/>
    </font>
    <font>
      <b/>
      <sz val="11"/>
      <color theme="0"/>
      <name val="Times New Roman"/>
      <family val="1"/>
    </font>
    <font>
      <sz val="11"/>
      <color theme="1"/>
      <name val="Times New Roman"/>
      <family val="1"/>
    </font>
    <font>
      <sz val="10"/>
      <color theme="1"/>
      <name val="Calibri"/>
      <family val="2"/>
      <scheme val="minor"/>
    </font>
    <font>
      <b/>
      <sz val="11"/>
      <color theme="1"/>
      <name val="Times New Roman"/>
      <family val="1"/>
    </font>
  </fonts>
  <fills count="8">
    <fill>
      <patternFill patternType="none"/>
    </fill>
    <fill>
      <patternFill patternType="gray125"/>
    </fill>
    <fill>
      <patternFill patternType="solid">
        <fgColor rgb="FFA6A6A6"/>
        <bgColor indexed="64"/>
      </patternFill>
    </fill>
    <fill>
      <patternFill patternType="solid">
        <fgColor rgb="FFC6EFCE"/>
      </patternFill>
    </fill>
    <fill>
      <patternFill patternType="solid">
        <fgColor theme="5" tint="0.59999389629810485"/>
        <bgColor indexed="65"/>
      </patternFill>
    </fill>
    <fill>
      <patternFill patternType="solid">
        <fgColor rgb="FF3366CC"/>
        <bgColor indexed="64"/>
      </patternFill>
    </fill>
    <fill>
      <patternFill patternType="solid">
        <fgColor theme="7"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s>
  <cellStyleXfs count="3">
    <xf numFmtId="0" fontId="0" fillId="0" borderId="0"/>
    <xf numFmtId="0" fontId="14" fillId="3" borderId="0" applyNumberFormat="0" applyBorder="0" applyAlignment="0" applyProtection="0"/>
    <xf numFmtId="0" fontId="13" fillId="4" borderId="0" applyNumberFormat="0" applyBorder="0" applyAlignment="0" applyProtection="0"/>
  </cellStyleXfs>
  <cellXfs count="50">
    <xf numFmtId="0" fontId="0" fillId="0" borderId="0" xfId="0"/>
    <xf numFmtId="0" fontId="2" fillId="0" borderId="0" xfId="0" applyFont="1" applyAlignment="1">
      <alignment horizontal="center" vertical="center"/>
    </xf>
    <xf numFmtId="0" fontId="3" fillId="0" borderId="0" xfId="0" applyFont="1" applyAlignment="1">
      <alignment horizontal="left" vertical="center" indent="5"/>
    </xf>
    <xf numFmtId="0" fontId="7"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center" wrapText="1" indent="1"/>
    </xf>
    <xf numFmtId="0" fontId="11" fillId="0" borderId="0" xfId="0" applyFont="1" applyAlignment="1">
      <alignment vertical="center" wrapText="1"/>
    </xf>
    <xf numFmtId="0" fontId="11" fillId="0" borderId="0" xfId="0" applyFont="1" applyAlignment="1">
      <alignment horizontal="left" vertical="center" wrapText="1" indent="1"/>
    </xf>
    <xf numFmtId="0" fontId="1" fillId="0" borderId="0" xfId="0" applyFont="1" applyAlignment="1">
      <alignment horizontal="left" vertical="center"/>
    </xf>
    <xf numFmtId="0" fontId="6" fillId="2" borderId="2" xfId="0" applyFont="1" applyFill="1" applyBorder="1" applyAlignment="1">
      <alignment horizontal="center" vertical="center" wrapText="1"/>
    </xf>
    <xf numFmtId="0" fontId="0" fillId="0" borderId="3" xfId="0" applyBorder="1"/>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12" fillId="0" borderId="1" xfId="0" applyFont="1" applyBorder="1" applyAlignment="1">
      <alignment horizontal="center"/>
    </xf>
    <xf numFmtId="0" fontId="0" fillId="0" borderId="1" xfId="0" applyBorder="1" applyAlignment="1">
      <alignment horizontal="center"/>
    </xf>
    <xf numFmtId="0" fontId="11" fillId="0" borderId="1" xfId="0" applyFont="1" applyBorder="1"/>
    <xf numFmtId="0" fontId="11" fillId="0" borderId="0" xfId="0" applyFont="1"/>
    <xf numFmtId="0" fontId="17" fillId="5" borderId="7" xfId="0" applyFont="1" applyFill="1" applyBorder="1" applyAlignment="1">
      <alignment horizontal="center" vertical="center" wrapText="1"/>
    </xf>
    <xf numFmtId="0" fontId="17" fillId="5" borderId="7" xfId="0" applyFont="1" applyFill="1" applyBorder="1" applyAlignment="1">
      <alignment horizontal="right" vertical="center" wrapText="1"/>
    </xf>
    <xf numFmtId="164" fontId="18" fillId="6" borderId="7" xfId="0" applyNumberFormat="1" applyFont="1" applyFill="1" applyBorder="1" applyAlignment="1">
      <alignment vertical="center"/>
    </xf>
    <xf numFmtId="37" fontId="18" fillId="6" borderId="7" xfId="0" applyNumberFormat="1" applyFont="1" applyFill="1" applyBorder="1" applyAlignment="1">
      <alignment vertical="center"/>
    </xf>
    <xf numFmtId="3" fontId="14" fillId="6" borderId="1" xfId="1" applyNumberFormat="1" applyFont="1" applyFill="1" applyBorder="1" applyAlignment="1" applyProtection="1">
      <alignment horizontal="center" vertical="center" wrapText="1"/>
      <protection locked="0"/>
    </xf>
    <xf numFmtId="3" fontId="16" fillId="6" borderId="1" xfId="0" applyNumberFormat="1" applyFont="1" applyFill="1" applyBorder="1" applyAlignment="1" applyProtection="1">
      <alignment horizontal="right" vertical="center" wrapText="1"/>
      <protection locked="0"/>
    </xf>
    <xf numFmtId="3" fontId="15" fillId="7" borderId="1" xfId="1" applyNumberFormat="1" applyFont="1" applyFill="1" applyBorder="1" applyAlignment="1" applyProtection="1">
      <alignment horizontal="right" vertical="center" wrapText="1"/>
    </xf>
    <xf numFmtId="3" fontId="12" fillId="7" borderId="4" xfId="2" applyNumberFormat="1" applyFont="1" applyFill="1" applyBorder="1" applyAlignment="1" applyProtection="1">
      <alignment horizontal="right" vertical="center" wrapText="1"/>
    </xf>
    <xf numFmtId="0" fontId="19" fillId="0" borderId="0" xfId="0" applyFont="1"/>
    <xf numFmtId="0" fontId="20" fillId="0" borderId="0" xfId="0" applyFont="1" applyAlignment="1">
      <alignment vertical="center"/>
    </xf>
    <xf numFmtId="39" fontId="20" fillId="0" borderId="0" xfId="0" applyNumberFormat="1" applyFont="1" applyAlignment="1">
      <alignment vertical="center"/>
    </xf>
    <xf numFmtId="39" fontId="17" fillId="5" borderId="10" xfId="0" applyNumberFormat="1" applyFont="1" applyFill="1" applyBorder="1" applyAlignment="1">
      <alignment horizontal="center" vertical="center" wrapText="1"/>
    </xf>
    <xf numFmtId="0" fontId="18" fillId="0" borderId="0" xfId="0" applyFont="1" applyAlignment="1">
      <alignment horizontal="center" vertical="center"/>
    </xf>
    <xf numFmtId="39" fontId="17" fillId="5" borderId="7" xfId="0" applyNumberFormat="1" applyFont="1" applyFill="1" applyBorder="1" applyAlignment="1">
      <alignment horizontal="center" vertical="center" wrapText="1"/>
    </xf>
    <xf numFmtId="0" fontId="18" fillId="0" borderId="0" xfId="0" applyFont="1" applyAlignment="1">
      <alignment vertical="center"/>
    </xf>
    <xf numFmtId="0" fontId="20" fillId="0" borderId="7" xfId="0" applyFont="1" applyFill="1" applyBorder="1" applyAlignment="1">
      <alignment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39" fontId="20" fillId="0" borderId="7" xfId="0" applyNumberFormat="1" applyFont="1" applyFill="1" applyBorder="1" applyAlignment="1">
      <alignment vertical="center"/>
    </xf>
    <xf numFmtId="0" fontId="18" fillId="0" borderId="7" xfId="0" applyFont="1" applyFill="1" applyBorder="1" applyAlignment="1">
      <alignment vertical="center"/>
    </xf>
    <xf numFmtId="0" fontId="18" fillId="0" borderId="10" xfId="0" applyFont="1" applyFill="1" applyBorder="1" applyAlignment="1">
      <alignment horizontal="center" vertical="center"/>
    </xf>
    <xf numFmtId="0" fontId="18" fillId="0" borderId="10" xfId="0" applyFont="1" applyFill="1" applyBorder="1" applyAlignment="1">
      <alignment vertical="center" wrapText="1"/>
    </xf>
    <xf numFmtId="39" fontId="18" fillId="6" borderId="7" xfId="0" applyNumberFormat="1" applyFont="1" applyFill="1" applyBorder="1" applyAlignment="1">
      <alignment vertical="center"/>
    </xf>
    <xf numFmtId="39" fontId="18" fillId="0" borderId="7" xfId="0" applyNumberFormat="1" applyFont="1" applyFill="1" applyBorder="1" applyAlignment="1">
      <alignment vertical="center"/>
    </xf>
    <xf numFmtId="0" fontId="18" fillId="0" borderId="0" xfId="0" applyFont="1" applyAlignment="1">
      <alignment vertical="center" wrapText="1"/>
    </xf>
    <xf numFmtId="39" fontId="18" fillId="0" borderId="0" xfId="0" applyNumberFormat="1" applyFont="1" applyAlignment="1">
      <alignment vertical="center"/>
    </xf>
    <xf numFmtId="3" fontId="0" fillId="0" borderId="0" xfId="0" applyNumberFormat="1"/>
    <xf numFmtId="3" fontId="14" fillId="6" borderId="1" xfId="1" applyNumberFormat="1" applyFont="1" applyFill="1" applyBorder="1" applyAlignment="1" applyProtection="1">
      <alignment horizontal="right" vertical="center" wrapText="1"/>
      <protection locked="0"/>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39" fontId="17" fillId="5" borderId="10" xfId="0" applyNumberFormat="1" applyFont="1" applyFill="1" applyBorder="1" applyAlignment="1">
      <alignment horizontal="center" vertical="center" wrapText="1"/>
    </xf>
    <xf numFmtId="39" fontId="17" fillId="5" borderId="8" xfId="0" applyNumberFormat="1" applyFont="1" applyFill="1" applyBorder="1" applyAlignment="1">
      <alignment horizontal="center" vertical="center" wrapText="1"/>
    </xf>
    <xf numFmtId="0" fontId="12" fillId="0" borderId="0" xfId="0" applyFont="1" applyAlignment="1">
      <alignment horizontal="center"/>
    </xf>
  </cellXfs>
  <cellStyles count="3">
    <cellStyle name="40% - Énfasis2" xfId="2" builtinId="35"/>
    <cellStyle name="Buena"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C10" sqref="C10:C34"/>
    </sheetView>
  </sheetViews>
  <sheetFormatPr baseColWidth="10" defaultRowHeight="15" x14ac:dyDescent="0.25"/>
  <cols>
    <col min="2" max="2" width="35.85546875" customWidth="1"/>
  </cols>
  <sheetData>
    <row r="1" spans="1:3" x14ac:dyDescent="0.25">
      <c r="A1" s="3" t="s">
        <v>4</v>
      </c>
    </row>
    <row r="2" spans="1:3" x14ac:dyDescent="0.25">
      <c r="A2" s="3"/>
    </row>
    <row r="3" spans="1:3" x14ac:dyDescent="0.25">
      <c r="A3" s="3" t="s">
        <v>9</v>
      </c>
    </row>
    <row r="4" spans="1:3" x14ac:dyDescent="0.25">
      <c r="A4" s="3" t="s">
        <v>10</v>
      </c>
    </row>
    <row r="5" spans="1:3" x14ac:dyDescent="0.25">
      <c r="A5" s="3" t="s">
        <v>11</v>
      </c>
    </row>
    <row r="9" spans="1:3" x14ac:dyDescent="0.25">
      <c r="A9" s="4">
        <v>2701</v>
      </c>
      <c r="B9" s="5" t="s">
        <v>13</v>
      </c>
    </row>
    <row r="10" spans="1:3" x14ac:dyDescent="0.25">
      <c r="A10" s="6">
        <v>270101</v>
      </c>
      <c r="B10" s="7" t="s">
        <v>14</v>
      </c>
      <c r="C10" t="str">
        <f t="shared" ref="C10:C34" si="0">CONCATENATE(A10," ",B10)</f>
        <v>270101 Civiles</v>
      </c>
    </row>
    <row r="11" spans="1:3" x14ac:dyDescent="0.25">
      <c r="A11" s="6">
        <v>270102</v>
      </c>
      <c r="B11" s="7" t="s">
        <v>15</v>
      </c>
      <c r="C11" t="str">
        <f t="shared" si="0"/>
        <v>270102 Penales</v>
      </c>
    </row>
    <row r="12" spans="1:3" x14ac:dyDescent="0.25">
      <c r="A12" s="6">
        <v>270103</v>
      </c>
      <c r="B12" s="7" t="s">
        <v>16</v>
      </c>
      <c r="C12" t="str">
        <f t="shared" si="0"/>
        <v>270103 Administrativas</v>
      </c>
    </row>
    <row r="13" spans="1:3" x14ac:dyDescent="0.25">
      <c r="A13" s="6">
        <v>270104</v>
      </c>
      <c r="B13" s="7" t="s">
        <v>17</v>
      </c>
      <c r="C13" t="str">
        <f t="shared" si="0"/>
        <v>270104 Obligaciones fiscales</v>
      </c>
    </row>
    <row r="14" spans="1:3" x14ac:dyDescent="0.25">
      <c r="A14" s="6">
        <v>270105</v>
      </c>
      <c r="B14" s="7" t="s">
        <v>18</v>
      </c>
      <c r="C14" t="str">
        <f t="shared" si="0"/>
        <v>270105 Laborales</v>
      </c>
    </row>
    <row r="15" spans="1:3" x14ac:dyDescent="0.25">
      <c r="A15" s="6">
        <v>270190</v>
      </c>
      <c r="B15" s="7" t="s">
        <v>19</v>
      </c>
      <c r="C15" t="str">
        <f t="shared" si="0"/>
        <v>270190 Otros litigios y demandas</v>
      </c>
    </row>
    <row r="16" spans="1:3" x14ac:dyDescent="0.25">
      <c r="A16" s="4">
        <v>2707</v>
      </c>
      <c r="B16" s="5" t="s">
        <v>20</v>
      </c>
    </row>
    <row r="17" spans="1:3" x14ac:dyDescent="0.25">
      <c r="A17" s="6">
        <v>270701</v>
      </c>
      <c r="B17" s="7" t="s">
        <v>21</v>
      </c>
      <c r="C17" t="str">
        <f t="shared" si="0"/>
        <v>270701 Garantías contractuales</v>
      </c>
    </row>
    <row r="18" spans="1:3" ht="28.5" x14ac:dyDescent="0.25">
      <c r="A18" s="6">
        <v>270702</v>
      </c>
      <c r="B18" s="7" t="s">
        <v>22</v>
      </c>
      <c r="C18" t="str">
        <f t="shared" si="0"/>
        <v>270702 Garantías contractuales - Concesiones</v>
      </c>
    </row>
    <row r="19" spans="1:3" ht="28.5" x14ac:dyDescent="0.25">
      <c r="A19" s="6">
        <v>270704</v>
      </c>
      <c r="B19" s="7" t="s">
        <v>23</v>
      </c>
      <c r="C19" t="str">
        <f t="shared" si="0"/>
        <v>270704 Estimación técnica del riesgo de garantías otorgadas - FNG</v>
      </c>
    </row>
    <row r="20" spans="1:3" x14ac:dyDescent="0.25">
      <c r="A20" s="4">
        <v>2790</v>
      </c>
      <c r="B20" s="5" t="s">
        <v>24</v>
      </c>
    </row>
    <row r="21" spans="1:3" ht="28.5" x14ac:dyDescent="0.25">
      <c r="A21" s="6">
        <v>279014</v>
      </c>
      <c r="B21" s="7" t="s">
        <v>25</v>
      </c>
      <c r="C21" t="str">
        <f t="shared" si="0"/>
        <v>279014 Devolución de bienes aprehendidos o incautados</v>
      </c>
    </row>
    <row r="22" spans="1:3" ht="28.5" x14ac:dyDescent="0.25">
      <c r="A22" s="6">
        <v>279015</v>
      </c>
      <c r="B22" s="7" t="s">
        <v>26</v>
      </c>
      <c r="C22" t="str">
        <f t="shared" si="0"/>
        <v>279015 Mecanismos alternativos de solución de conflictos</v>
      </c>
    </row>
    <row r="23" spans="1:3" ht="28.5" x14ac:dyDescent="0.25">
      <c r="A23" s="6">
        <v>279016</v>
      </c>
      <c r="B23" s="7" t="s">
        <v>27</v>
      </c>
      <c r="C23" t="str">
        <f t="shared" si="0"/>
        <v>279016 Reserva técnica para el pago de premios</v>
      </c>
    </row>
    <row r="24" spans="1:3" x14ac:dyDescent="0.25">
      <c r="A24" s="6">
        <v>279017</v>
      </c>
      <c r="B24" s="7" t="s">
        <v>28</v>
      </c>
      <c r="C24" t="str">
        <f t="shared" si="0"/>
        <v>279017 Obligaciones implícitas</v>
      </c>
    </row>
    <row r="25" spans="1:3" x14ac:dyDescent="0.25">
      <c r="A25" s="6">
        <v>279018</v>
      </c>
      <c r="B25" s="7" t="s">
        <v>29</v>
      </c>
      <c r="C25" t="str">
        <f t="shared" si="0"/>
        <v>279018 Contratos onerosos</v>
      </c>
    </row>
    <row r="26" spans="1:3" x14ac:dyDescent="0.25">
      <c r="A26" s="6">
        <v>279019</v>
      </c>
      <c r="B26" s="7" t="s">
        <v>30</v>
      </c>
      <c r="C26" t="str">
        <f t="shared" si="0"/>
        <v>279019 Reestructuraciones</v>
      </c>
    </row>
    <row r="27" spans="1:3" x14ac:dyDescent="0.25">
      <c r="A27" s="6">
        <v>279020</v>
      </c>
      <c r="B27" s="7" t="s">
        <v>31</v>
      </c>
      <c r="C27" t="str">
        <f t="shared" si="0"/>
        <v>279020 Desmantelamientos</v>
      </c>
    </row>
    <row r="28" spans="1:3" ht="28.5" x14ac:dyDescent="0.25">
      <c r="A28" s="6">
        <v>279021</v>
      </c>
      <c r="B28" s="7" t="s">
        <v>32</v>
      </c>
      <c r="C28" t="str">
        <f t="shared" si="0"/>
        <v>279021 Reservas técnicas por servicios de salud autorizados</v>
      </c>
    </row>
    <row r="29" spans="1:3" ht="28.5" x14ac:dyDescent="0.25">
      <c r="A29" s="6">
        <v>279022</v>
      </c>
      <c r="B29" s="7" t="s">
        <v>33</v>
      </c>
      <c r="C29" t="str">
        <f t="shared" si="0"/>
        <v>279022 Reservas técnicas por servicios de salud ocurridos no conocidos</v>
      </c>
    </row>
    <row r="30" spans="1:3" ht="28.5" x14ac:dyDescent="0.25">
      <c r="A30" s="6">
        <v>279023</v>
      </c>
      <c r="B30" s="7" t="s">
        <v>34</v>
      </c>
      <c r="C30" t="str">
        <f t="shared" si="0"/>
        <v>279023 Reservas técnicas por incapacidades</v>
      </c>
    </row>
    <row r="31" spans="1:3" x14ac:dyDescent="0.25">
      <c r="A31" s="6">
        <v>279024</v>
      </c>
      <c r="B31" s="7" t="s">
        <v>35</v>
      </c>
      <c r="C31" t="str">
        <f t="shared" si="0"/>
        <v>279024 Otras reservas técnicas</v>
      </c>
    </row>
    <row r="32" spans="1:3" ht="42.75" x14ac:dyDescent="0.25">
      <c r="A32" s="6">
        <v>279025</v>
      </c>
      <c r="B32" s="7" t="s">
        <v>36</v>
      </c>
      <c r="C32" t="str">
        <f t="shared" si="0"/>
        <v>279025 Obligaciones originadas por inversiones en entidades en liquidación</v>
      </c>
    </row>
    <row r="33" spans="1:3" ht="28.5" x14ac:dyDescent="0.25">
      <c r="A33" s="6">
        <v>279026</v>
      </c>
      <c r="B33" s="7" t="s">
        <v>37</v>
      </c>
      <c r="C33" t="str">
        <f t="shared" si="0"/>
        <v>279026 Concurrencia para el pago de pensiones</v>
      </c>
    </row>
    <row r="34" spans="1:3" x14ac:dyDescent="0.25">
      <c r="A34" s="6">
        <v>279090</v>
      </c>
      <c r="B34" s="7" t="s">
        <v>38</v>
      </c>
      <c r="C34" t="str">
        <f t="shared" si="0"/>
        <v>279090 Otras provisiones diversas</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1"/>
  <sheetViews>
    <sheetView showGridLines="0" zoomScale="90" zoomScaleNormal="90" workbookViewId="0">
      <pane ySplit="5" topLeftCell="A6" activePane="bottomLeft" state="frozen"/>
      <selection activeCell="A6" sqref="A6"/>
      <selection pane="bottomLeft" activeCell="G8" sqref="G8"/>
    </sheetView>
  </sheetViews>
  <sheetFormatPr baseColWidth="10" defaultRowHeight="15" x14ac:dyDescent="0.25"/>
  <cols>
    <col min="1" max="1" width="12.42578125" style="31" customWidth="1"/>
    <col min="2" max="2" width="5.5703125" style="29" customWidth="1"/>
    <col min="3" max="3" width="31.85546875" style="41" customWidth="1"/>
    <col min="4" max="4" width="17.85546875" style="42" customWidth="1"/>
    <col min="5" max="5" width="12" style="42" customWidth="1"/>
    <col min="6" max="6" width="16.7109375" style="42" customWidth="1"/>
    <col min="7" max="7" width="16.5703125" style="42" customWidth="1"/>
    <col min="8" max="8" width="14.7109375" style="42" customWidth="1"/>
    <col min="9" max="9" width="16.140625" style="31" customWidth="1"/>
    <col min="10" max="10" width="16.28515625" style="31" customWidth="1"/>
    <col min="11" max="16384" width="11.42578125" style="31"/>
  </cols>
  <sheetData>
    <row r="1" spans="1:10" s="26" customFormat="1" ht="14.25" x14ac:dyDescent="0.25">
      <c r="A1" s="26" t="s">
        <v>58</v>
      </c>
      <c r="B1" s="26" t="s">
        <v>59</v>
      </c>
      <c r="C1" s="26" t="s">
        <v>2</v>
      </c>
      <c r="D1" s="27"/>
      <c r="E1" s="27"/>
      <c r="F1" s="27"/>
      <c r="G1" s="27"/>
      <c r="H1" s="27"/>
    </row>
    <row r="2" spans="1:10" s="26" customFormat="1" ht="14.25" x14ac:dyDescent="0.25">
      <c r="C2" s="26" t="s">
        <v>60</v>
      </c>
      <c r="D2" s="27"/>
      <c r="E2" s="27"/>
      <c r="F2" s="27"/>
      <c r="G2" s="27"/>
      <c r="H2" s="27"/>
    </row>
    <row r="4" spans="1:10" s="29" customFormat="1" ht="15" customHeight="1" x14ac:dyDescent="0.25">
      <c r="A4" s="45" t="s">
        <v>61</v>
      </c>
      <c r="B4" s="45"/>
      <c r="C4" s="46"/>
      <c r="D4" s="47" t="s">
        <v>62</v>
      </c>
      <c r="E4" s="48"/>
      <c r="F4" s="48"/>
      <c r="G4" s="48"/>
      <c r="H4" s="48"/>
      <c r="I4" s="48"/>
      <c r="J4" s="28" t="s">
        <v>63</v>
      </c>
    </row>
    <row r="5" spans="1:10" ht="42.75" x14ac:dyDescent="0.25">
      <c r="A5" s="17" t="s">
        <v>64</v>
      </c>
      <c r="B5" s="17" t="s">
        <v>65</v>
      </c>
      <c r="C5" s="17" t="s">
        <v>66</v>
      </c>
      <c r="D5" s="30" t="s">
        <v>67</v>
      </c>
      <c r="E5" s="30" t="s">
        <v>68</v>
      </c>
      <c r="F5" s="30" t="s">
        <v>48</v>
      </c>
      <c r="G5" s="30" t="s">
        <v>69</v>
      </c>
      <c r="H5" s="30" t="s">
        <v>70</v>
      </c>
      <c r="I5" s="30" t="s">
        <v>49</v>
      </c>
      <c r="J5" s="30" t="s">
        <v>71</v>
      </c>
    </row>
    <row r="6" spans="1:10" s="26" customFormat="1" ht="14.25" x14ac:dyDescent="0.25">
      <c r="A6" s="32" t="s">
        <v>72</v>
      </c>
      <c r="B6" s="33" t="s">
        <v>73</v>
      </c>
      <c r="C6" s="34" t="s">
        <v>2</v>
      </c>
      <c r="D6" s="35">
        <f t="shared" ref="D6:J6" si="0">SUM(D7:D11)</f>
        <v>860714053</v>
      </c>
      <c r="E6" s="35">
        <f t="shared" si="0"/>
        <v>0</v>
      </c>
      <c r="F6" s="35">
        <f t="shared" si="0"/>
        <v>860714053</v>
      </c>
      <c r="G6" s="35">
        <f t="shared" si="0"/>
        <v>312716090</v>
      </c>
      <c r="H6" s="35">
        <f t="shared" si="0"/>
        <v>0</v>
      </c>
      <c r="I6" s="35">
        <f t="shared" si="0"/>
        <v>312716090</v>
      </c>
      <c r="J6" s="35">
        <f t="shared" si="0"/>
        <v>547997963</v>
      </c>
    </row>
    <row r="7" spans="1:10" x14ac:dyDescent="0.25">
      <c r="A7" s="36" t="s">
        <v>74</v>
      </c>
      <c r="B7" s="37" t="s">
        <v>73</v>
      </c>
      <c r="C7" s="38" t="s">
        <v>9</v>
      </c>
      <c r="D7" s="39">
        <v>860714053</v>
      </c>
      <c r="E7" s="39"/>
      <c r="F7" s="40">
        <f>D7+E7</f>
        <v>860714053</v>
      </c>
      <c r="G7" s="39">
        <v>312716090</v>
      </c>
      <c r="H7" s="39"/>
      <c r="I7" s="40">
        <f>G7+H7</f>
        <v>312716090</v>
      </c>
      <c r="J7" s="40">
        <f>F7-I7</f>
        <v>547997963</v>
      </c>
    </row>
    <row r="8" spans="1:10" x14ac:dyDescent="0.25">
      <c r="A8" s="36" t="s">
        <v>75</v>
      </c>
      <c r="B8" s="37" t="s">
        <v>73</v>
      </c>
      <c r="C8" s="38" t="s">
        <v>10</v>
      </c>
      <c r="D8" s="39"/>
      <c r="E8" s="39"/>
      <c r="F8" s="40">
        <f t="shared" ref="F8:F11" si="1">D8+E8</f>
        <v>0</v>
      </c>
      <c r="G8" s="39"/>
      <c r="H8" s="39"/>
      <c r="I8" s="40">
        <f t="shared" ref="I8:I11" si="2">G8+H8</f>
        <v>0</v>
      </c>
      <c r="J8" s="40">
        <f>F8-I8</f>
        <v>0</v>
      </c>
    </row>
    <row r="9" spans="1:10" x14ac:dyDescent="0.25">
      <c r="A9" s="36" t="s">
        <v>76</v>
      </c>
      <c r="B9" s="37" t="s">
        <v>73</v>
      </c>
      <c r="C9" s="38" t="s">
        <v>77</v>
      </c>
      <c r="D9" s="39"/>
      <c r="E9" s="39"/>
      <c r="F9" s="40">
        <f t="shared" si="1"/>
        <v>0</v>
      </c>
      <c r="G9" s="39"/>
      <c r="H9" s="39"/>
      <c r="I9" s="40">
        <f t="shared" si="2"/>
        <v>0</v>
      </c>
      <c r="J9" s="40">
        <f>F9-I9</f>
        <v>0</v>
      </c>
    </row>
    <row r="10" spans="1:10" x14ac:dyDescent="0.25">
      <c r="A10" s="36" t="s">
        <v>78</v>
      </c>
      <c r="B10" s="37" t="s">
        <v>73</v>
      </c>
      <c r="C10" s="38" t="s">
        <v>79</v>
      </c>
      <c r="D10" s="39"/>
      <c r="E10" s="39"/>
      <c r="F10" s="40">
        <f t="shared" si="1"/>
        <v>0</v>
      </c>
      <c r="G10" s="39"/>
      <c r="H10" s="39"/>
      <c r="I10" s="40">
        <f t="shared" si="2"/>
        <v>0</v>
      </c>
      <c r="J10" s="40">
        <f>F10-I10</f>
        <v>0</v>
      </c>
    </row>
    <row r="11" spans="1:10" x14ac:dyDescent="0.25">
      <c r="A11" s="36" t="s">
        <v>80</v>
      </c>
      <c r="B11" s="37" t="s">
        <v>73</v>
      </c>
      <c r="C11" s="38" t="s">
        <v>11</v>
      </c>
      <c r="D11" s="39"/>
      <c r="E11" s="39"/>
      <c r="F11" s="40">
        <f t="shared" si="1"/>
        <v>0</v>
      </c>
      <c r="G11" s="39"/>
      <c r="H11" s="39"/>
      <c r="I11" s="40">
        <f t="shared" si="2"/>
        <v>0</v>
      </c>
      <c r="J11" s="40">
        <f>F11-I11</f>
        <v>0</v>
      </c>
    </row>
  </sheetData>
  <mergeCells count="2">
    <mergeCell ref="A4:C4"/>
    <mergeCell ref="D4:I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showGridLines="0" workbookViewId="0">
      <selection activeCell="J30" sqref="A5:J30"/>
    </sheetView>
  </sheetViews>
  <sheetFormatPr baseColWidth="10" defaultColWidth="22.140625" defaultRowHeight="15" x14ac:dyDescent="0.25"/>
  <cols>
    <col min="3" max="3" width="33.85546875" customWidth="1"/>
    <col min="4" max="10" width="21.5703125" customWidth="1"/>
  </cols>
  <sheetData>
    <row r="1" spans="1:10" ht="18" x14ac:dyDescent="0.25">
      <c r="C1" s="8" t="s">
        <v>0</v>
      </c>
    </row>
    <row r="2" spans="1:10" ht="18" x14ac:dyDescent="0.25">
      <c r="C2" s="8" t="s">
        <v>1</v>
      </c>
      <c r="I2" s="43"/>
    </row>
    <row r="3" spans="1:10" ht="16.5" x14ac:dyDescent="0.25">
      <c r="C3" s="1"/>
      <c r="E3" s="43"/>
      <c r="H3" s="43"/>
      <c r="J3" s="43"/>
    </row>
    <row r="4" spans="1:10" ht="16.5" thickBot="1" x14ac:dyDescent="0.3">
      <c r="A4" s="49" t="s">
        <v>47</v>
      </c>
      <c r="B4" s="49"/>
      <c r="C4" s="2" t="s">
        <v>41</v>
      </c>
      <c r="F4" s="25" t="s">
        <v>57</v>
      </c>
    </row>
    <row r="5" spans="1:10" ht="71.25" x14ac:dyDescent="0.25">
      <c r="A5" s="9" t="s">
        <v>46</v>
      </c>
      <c r="B5" s="17" t="s">
        <v>45</v>
      </c>
      <c r="C5" s="17" t="s">
        <v>3</v>
      </c>
      <c r="D5" s="17" t="s">
        <v>44</v>
      </c>
      <c r="E5" s="17" t="s">
        <v>5</v>
      </c>
      <c r="F5" s="17" t="s">
        <v>6</v>
      </c>
      <c r="G5" s="17" t="s">
        <v>7</v>
      </c>
      <c r="H5" s="17" t="s">
        <v>8</v>
      </c>
      <c r="I5" s="17" t="s">
        <v>48</v>
      </c>
      <c r="J5" s="17" t="s">
        <v>49</v>
      </c>
    </row>
    <row r="6" spans="1:10" hidden="1" x14ac:dyDescent="0.25">
      <c r="A6" s="14">
        <v>536801</v>
      </c>
      <c r="B6" s="14">
        <v>270101</v>
      </c>
      <c r="C6" s="11" t="s">
        <v>14</v>
      </c>
      <c r="D6" s="21"/>
      <c r="E6" s="21"/>
      <c r="F6" s="22"/>
      <c r="G6" s="22"/>
      <c r="H6" s="22"/>
      <c r="I6" s="23">
        <f>+SUM(D6:H6)</f>
        <v>0</v>
      </c>
      <c r="J6" s="23">
        <f>+D6</f>
        <v>0</v>
      </c>
    </row>
    <row r="7" spans="1:10" hidden="1" x14ac:dyDescent="0.25">
      <c r="A7" s="14">
        <v>536802</v>
      </c>
      <c r="B7" s="14">
        <v>270102</v>
      </c>
      <c r="C7" s="12" t="s">
        <v>15</v>
      </c>
      <c r="D7" s="21"/>
      <c r="E7" s="21"/>
      <c r="F7" s="22"/>
      <c r="G7" s="22"/>
      <c r="H7" s="22"/>
      <c r="I7" s="23">
        <f t="shared" ref="I7:I29" si="0">+SUM(D7:H7)</f>
        <v>0</v>
      </c>
      <c r="J7" s="23">
        <f t="shared" ref="J7:J29" si="1">+D7</f>
        <v>0</v>
      </c>
    </row>
    <row r="8" spans="1:10" x14ac:dyDescent="0.25">
      <c r="A8" s="14">
        <v>536803</v>
      </c>
      <c r="B8" s="14">
        <v>270103</v>
      </c>
      <c r="C8" s="12" t="s">
        <v>16</v>
      </c>
      <c r="D8" s="44">
        <v>312716090</v>
      </c>
      <c r="E8" s="44">
        <v>537241802</v>
      </c>
      <c r="F8" s="22">
        <v>-28062198</v>
      </c>
      <c r="G8" s="22"/>
      <c r="H8" s="22">
        <v>-5061705</v>
      </c>
      <c r="I8" s="23">
        <f>+SUM(D8:H8)</f>
        <v>816833989</v>
      </c>
      <c r="J8" s="23">
        <f t="shared" si="1"/>
        <v>312716090</v>
      </c>
    </row>
    <row r="9" spans="1:10" hidden="1" x14ac:dyDescent="0.25">
      <c r="A9" s="14">
        <v>536804</v>
      </c>
      <c r="B9" s="14">
        <v>270104</v>
      </c>
      <c r="C9" s="12" t="s">
        <v>17</v>
      </c>
      <c r="D9" s="21"/>
      <c r="E9" s="44"/>
      <c r="F9" s="22"/>
      <c r="G9" s="22"/>
      <c r="H9" s="22"/>
      <c r="I9" s="23">
        <f>+SUM(D9:H9)</f>
        <v>0</v>
      </c>
      <c r="J9" s="23">
        <f>+D9</f>
        <v>0</v>
      </c>
    </row>
    <row r="10" spans="1:10" ht="15.75" thickBot="1" x14ac:dyDescent="0.3">
      <c r="A10" s="14">
        <v>536805</v>
      </c>
      <c r="B10" s="14">
        <v>270105</v>
      </c>
      <c r="C10" s="12" t="s">
        <v>18</v>
      </c>
      <c r="D10" s="44">
        <v>0</v>
      </c>
      <c r="E10" s="44">
        <v>46930193</v>
      </c>
      <c r="F10" s="22">
        <v>-1880170</v>
      </c>
      <c r="G10" s="22"/>
      <c r="H10" s="22">
        <v>-1169959</v>
      </c>
      <c r="I10" s="23">
        <f t="shared" si="0"/>
        <v>43880064</v>
      </c>
      <c r="J10" s="23">
        <f t="shared" si="1"/>
        <v>0</v>
      </c>
    </row>
    <row r="11" spans="1:10" hidden="1" x14ac:dyDescent="0.25">
      <c r="A11" s="14">
        <v>536890</v>
      </c>
      <c r="B11" s="14">
        <v>270190</v>
      </c>
      <c r="C11" s="12" t="s">
        <v>19</v>
      </c>
      <c r="D11" s="21"/>
      <c r="E11" s="21"/>
      <c r="F11" s="22"/>
      <c r="G11" s="22"/>
      <c r="H11" s="22"/>
      <c r="I11" s="23">
        <f t="shared" si="0"/>
        <v>0</v>
      </c>
      <c r="J11" s="23">
        <f t="shared" si="1"/>
        <v>0</v>
      </c>
    </row>
    <row r="12" spans="1:10" hidden="1" x14ac:dyDescent="0.25">
      <c r="A12" s="14">
        <v>536901</v>
      </c>
      <c r="B12" s="14">
        <v>270701</v>
      </c>
      <c r="C12" s="12" t="s">
        <v>21</v>
      </c>
      <c r="D12" s="21"/>
      <c r="E12" s="21"/>
      <c r="F12" s="22"/>
      <c r="G12" s="22"/>
      <c r="H12" s="22"/>
      <c r="I12" s="23">
        <f t="shared" si="0"/>
        <v>0</v>
      </c>
      <c r="J12" s="23">
        <f t="shared" si="1"/>
        <v>0</v>
      </c>
    </row>
    <row r="13" spans="1:10" hidden="1" x14ac:dyDescent="0.25">
      <c r="A13" s="14">
        <v>536902</v>
      </c>
      <c r="B13" s="14">
        <v>270702</v>
      </c>
      <c r="C13" s="12" t="s">
        <v>22</v>
      </c>
      <c r="D13" s="21"/>
      <c r="E13" s="21"/>
      <c r="F13" s="22"/>
      <c r="G13" s="22"/>
      <c r="H13" s="22"/>
      <c r="I13" s="23">
        <f t="shared" si="0"/>
        <v>0</v>
      </c>
      <c r="J13" s="23">
        <f t="shared" si="1"/>
        <v>0</v>
      </c>
    </row>
    <row r="14" spans="1:10" ht="24" hidden="1" x14ac:dyDescent="0.25">
      <c r="A14" s="14">
        <v>536904</v>
      </c>
      <c r="B14" s="14">
        <v>270704</v>
      </c>
      <c r="C14" s="12" t="s">
        <v>23</v>
      </c>
      <c r="D14" s="21"/>
      <c r="E14" s="21"/>
      <c r="F14" s="22"/>
      <c r="G14" s="22"/>
      <c r="H14" s="22"/>
      <c r="I14" s="23">
        <f t="shared" si="0"/>
        <v>0</v>
      </c>
      <c r="J14" s="23">
        <f t="shared" si="1"/>
        <v>0</v>
      </c>
    </row>
    <row r="15" spans="1:10" ht="24" hidden="1" x14ac:dyDescent="0.25">
      <c r="A15" s="14">
        <v>537301</v>
      </c>
      <c r="B15" s="14">
        <v>279014</v>
      </c>
      <c r="C15" s="12" t="s">
        <v>25</v>
      </c>
      <c r="D15" s="21"/>
      <c r="E15" s="21"/>
      <c r="F15" s="22"/>
      <c r="G15" s="22"/>
      <c r="H15" s="22"/>
      <c r="I15" s="23">
        <f t="shared" si="0"/>
        <v>0</v>
      </c>
      <c r="J15" s="23">
        <f t="shared" si="1"/>
        <v>0</v>
      </c>
    </row>
    <row r="16" spans="1:10" ht="24" hidden="1" x14ac:dyDescent="0.25">
      <c r="A16" s="14">
        <v>537302</v>
      </c>
      <c r="B16" s="14">
        <v>279015</v>
      </c>
      <c r="C16" s="12" t="s">
        <v>26</v>
      </c>
      <c r="D16" s="21"/>
      <c r="E16" s="21"/>
      <c r="F16" s="22"/>
      <c r="G16" s="22"/>
      <c r="H16" s="22"/>
      <c r="I16" s="23">
        <f t="shared" si="0"/>
        <v>0</v>
      </c>
      <c r="J16" s="23">
        <f t="shared" si="1"/>
        <v>0</v>
      </c>
    </row>
    <row r="17" spans="1:10" hidden="1" x14ac:dyDescent="0.25">
      <c r="A17" s="14">
        <v>537303</v>
      </c>
      <c r="B17" s="14">
        <v>279016</v>
      </c>
      <c r="C17" s="12" t="s">
        <v>27</v>
      </c>
      <c r="D17" s="21"/>
      <c r="E17" s="21"/>
      <c r="F17" s="22"/>
      <c r="G17" s="22"/>
      <c r="H17" s="22"/>
      <c r="I17" s="23">
        <f t="shared" si="0"/>
        <v>0</v>
      </c>
      <c r="J17" s="23">
        <f t="shared" si="1"/>
        <v>0</v>
      </c>
    </row>
    <row r="18" spans="1:10" hidden="1" x14ac:dyDescent="0.25">
      <c r="A18" s="14">
        <v>537304</v>
      </c>
      <c r="B18" s="14">
        <v>279017</v>
      </c>
      <c r="C18" s="12" t="s">
        <v>28</v>
      </c>
      <c r="D18" s="21"/>
      <c r="E18" s="21"/>
      <c r="F18" s="22"/>
      <c r="G18" s="22"/>
      <c r="H18" s="22"/>
      <c r="I18" s="23">
        <f t="shared" si="0"/>
        <v>0</v>
      </c>
      <c r="J18" s="23">
        <f t="shared" si="1"/>
        <v>0</v>
      </c>
    </row>
    <row r="19" spans="1:10" hidden="1" x14ac:dyDescent="0.25">
      <c r="A19" s="14">
        <v>537305</v>
      </c>
      <c r="B19" s="14">
        <v>279018</v>
      </c>
      <c r="C19" s="12" t="s">
        <v>29</v>
      </c>
      <c r="D19" s="21"/>
      <c r="E19" s="21"/>
      <c r="F19" s="22"/>
      <c r="G19" s="22"/>
      <c r="H19" s="22"/>
      <c r="I19" s="23">
        <f t="shared" si="0"/>
        <v>0</v>
      </c>
      <c r="J19" s="23">
        <f t="shared" si="1"/>
        <v>0</v>
      </c>
    </row>
    <row r="20" spans="1:10" hidden="1" x14ac:dyDescent="0.25">
      <c r="A20" s="14">
        <v>537306</v>
      </c>
      <c r="B20" s="14">
        <v>279019</v>
      </c>
      <c r="C20" s="12" t="s">
        <v>30</v>
      </c>
      <c r="D20" s="21"/>
      <c r="E20" s="21"/>
      <c r="F20" s="22"/>
      <c r="G20" s="22"/>
      <c r="H20" s="22"/>
      <c r="I20" s="23">
        <f t="shared" si="0"/>
        <v>0</v>
      </c>
      <c r="J20" s="23">
        <f t="shared" si="1"/>
        <v>0</v>
      </c>
    </row>
    <row r="21" spans="1:10" hidden="1" x14ac:dyDescent="0.25">
      <c r="A21" s="14">
        <v>537307</v>
      </c>
      <c r="B21" s="14">
        <v>279020</v>
      </c>
      <c r="C21" s="12" t="s">
        <v>31</v>
      </c>
      <c r="D21" s="21"/>
      <c r="E21" s="21"/>
      <c r="F21" s="22"/>
      <c r="G21" s="22"/>
      <c r="H21" s="22"/>
      <c r="I21" s="23">
        <f t="shared" si="0"/>
        <v>0</v>
      </c>
      <c r="J21" s="23">
        <f t="shared" si="1"/>
        <v>0</v>
      </c>
    </row>
    <row r="22" spans="1:10" ht="24" hidden="1" x14ac:dyDescent="0.25">
      <c r="A22" s="14">
        <v>561320</v>
      </c>
      <c r="B22" s="14">
        <v>279021</v>
      </c>
      <c r="C22" s="12" t="s">
        <v>32</v>
      </c>
      <c r="D22" s="21"/>
      <c r="E22" s="21"/>
      <c r="F22" s="22"/>
      <c r="G22" s="22"/>
      <c r="H22" s="22"/>
      <c r="I22" s="23">
        <f t="shared" si="0"/>
        <v>0</v>
      </c>
      <c r="J22" s="23">
        <f t="shared" si="1"/>
        <v>0</v>
      </c>
    </row>
    <row r="23" spans="1:10" ht="24" hidden="1" x14ac:dyDescent="0.25">
      <c r="A23" s="14">
        <v>561321</v>
      </c>
      <c r="B23" s="14">
        <v>279022</v>
      </c>
      <c r="C23" s="12" t="s">
        <v>33</v>
      </c>
      <c r="D23" s="21"/>
      <c r="E23" s="21"/>
      <c r="F23" s="22"/>
      <c r="G23" s="22"/>
      <c r="H23" s="22"/>
      <c r="I23" s="23">
        <f t="shared" si="0"/>
        <v>0</v>
      </c>
      <c r="J23" s="23">
        <f t="shared" si="1"/>
        <v>0</v>
      </c>
    </row>
    <row r="24" spans="1:10" hidden="1" x14ac:dyDescent="0.25">
      <c r="A24" s="14">
        <v>561322</v>
      </c>
      <c r="B24" s="14">
        <v>279023</v>
      </c>
      <c r="C24" s="12" t="s">
        <v>34</v>
      </c>
      <c r="D24" s="21"/>
      <c r="E24" s="21"/>
      <c r="F24" s="22"/>
      <c r="G24" s="22"/>
      <c r="H24" s="22"/>
      <c r="I24" s="23">
        <f t="shared" si="0"/>
        <v>0</v>
      </c>
      <c r="J24" s="23">
        <f t="shared" si="1"/>
        <v>0</v>
      </c>
    </row>
    <row r="25" spans="1:10" hidden="1" x14ac:dyDescent="0.25">
      <c r="A25" s="14">
        <v>561323</v>
      </c>
      <c r="B25" s="14">
        <v>279024</v>
      </c>
      <c r="C25" s="12" t="s">
        <v>35</v>
      </c>
      <c r="D25" s="21"/>
      <c r="E25" s="21"/>
      <c r="F25" s="22"/>
      <c r="G25" s="22"/>
      <c r="H25" s="22"/>
      <c r="I25" s="23">
        <f t="shared" si="0"/>
        <v>0</v>
      </c>
      <c r="J25" s="23">
        <f t="shared" si="1"/>
        <v>0</v>
      </c>
    </row>
    <row r="26" spans="1:10" ht="24" hidden="1" x14ac:dyDescent="0.25">
      <c r="A26" s="14">
        <v>537308</v>
      </c>
      <c r="B26" s="14">
        <v>279025</v>
      </c>
      <c r="C26" s="12" t="s">
        <v>36</v>
      </c>
      <c r="D26" s="21"/>
      <c r="E26" s="21"/>
      <c r="F26" s="22"/>
      <c r="G26" s="22"/>
      <c r="H26" s="22"/>
      <c r="I26" s="23">
        <f t="shared" si="0"/>
        <v>0</v>
      </c>
      <c r="J26" s="23">
        <f t="shared" si="1"/>
        <v>0</v>
      </c>
    </row>
    <row r="27" spans="1:10" hidden="1" x14ac:dyDescent="0.25">
      <c r="A27" s="14">
        <v>537313</v>
      </c>
      <c r="B27" s="14">
        <v>279026</v>
      </c>
      <c r="C27" s="12" t="s">
        <v>37</v>
      </c>
      <c r="D27" s="21"/>
      <c r="E27" s="21"/>
      <c r="F27" s="22"/>
      <c r="G27" s="22"/>
      <c r="H27" s="22"/>
      <c r="I27" s="23">
        <f t="shared" si="0"/>
        <v>0</v>
      </c>
      <c r="J27" s="23">
        <f t="shared" si="1"/>
        <v>0</v>
      </c>
    </row>
    <row r="28" spans="1:10" ht="24" hidden="1" x14ac:dyDescent="0.25">
      <c r="A28" s="14">
        <v>537314</v>
      </c>
      <c r="B28" s="14">
        <v>279027</v>
      </c>
      <c r="C28" s="12" t="s">
        <v>43</v>
      </c>
      <c r="D28" s="21"/>
      <c r="E28" s="21"/>
      <c r="F28" s="22"/>
      <c r="G28" s="22"/>
      <c r="H28" s="22"/>
      <c r="I28" s="23">
        <f t="shared" si="0"/>
        <v>0</v>
      </c>
      <c r="J28" s="23">
        <f t="shared" si="1"/>
        <v>0</v>
      </c>
    </row>
    <row r="29" spans="1:10" ht="15.75" hidden="1" thickBot="1" x14ac:dyDescent="0.3">
      <c r="A29" s="14">
        <v>537390</v>
      </c>
      <c r="B29" s="14">
        <v>279090</v>
      </c>
      <c r="C29" s="12" t="s">
        <v>38</v>
      </c>
      <c r="D29" s="21"/>
      <c r="E29" s="21"/>
      <c r="F29" s="22"/>
      <c r="G29" s="22"/>
      <c r="H29" s="22"/>
      <c r="I29" s="23">
        <f t="shared" si="0"/>
        <v>0</v>
      </c>
      <c r="J29" s="23">
        <f t="shared" si="1"/>
        <v>0</v>
      </c>
    </row>
    <row r="30" spans="1:10" ht="15.75" thickBot="1" x14ac:dyDescent="0.3">
      <c r="A30" s="13">
        <v>53</v>
      </c>
      <c r="B30" s="13">
        <v>27</v>
      </c>
      <c r="C30" s="10" t="s">
        <v>40</v>
      </c>
      <c r="D30" s="24">
        <f>SUM(D6:D29)</f>
        <v>312716090</v>
      </c>
      <c r="E30" s="24">
        <f t="shared" ref="E30:H30" si="2">SUM(E6:E29)</f>
        <v>584171995</v>
      </c>
      <c r="F30" s="24">
        <f t="shared" si="2"/>
        <v>-29942368</v>
      </c>
      <c r="G30" s="24">
        <f t="shared" si="2"/>
        <v>0</v>
      </c>
      <c r="H30" s="24">
        <f t="shared" si="2"/>
        <v>-6231664</v>
      </c>
      <c r="I30" s="24">
        <f>SUM(I6:I29)</f>
        <v>860714053</v>
      </c>
      <c r="J30" s="24">
        <f>SUM(J6:J29)</f>
        <v>312716090</v>
      </c>
    </row>
  </sheetData>
  <mergeCells count="1">
    <mergeCell ref="A4:B4"/>
  </mergeCells>
  <dataValidations count="1">
    <dataValidation type="decimal" allowBlank="1" showInputMessage="1" showErrorMessage="1" sqref="D6:H29">
      <formula1>-9.99999999999999E+65</formula1>
      <formula2>9.99999999999999E+83</formula2>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6"/>
  <sheetViews>
    <sheetView showGridLines="0" tabSelected="1" zoomScale="90" zoomScaleNormal="90" workbookViewId="0">
      <selection activeCell="G10" sqref="G10"/>
    </sheetView>
  </sheetViews>
  <sheetFormatPr baseColWidth="10" defaultColWidth="22.140625" defaultRowHeight="15" x14ac:dyDescent="0.25"/>
  <cols>
    <col min="1" max="1" width="5" customWidth="1"/>
    <col min="2" max="2" width="10.42578125" customWidth="1"/>
    <col min="3" max="3" width="33.85546875" customWidth="1"/>
    <col min="4" max="8" width="22.28515625" customWidth="1"/>
  </cols>
  <sheetData>
    <row r="1" spans="2:11" ht="18" x14ac:dyDescent="0.25">
      <c r="B1" s="8" t="s">
        <v>0</v>
      </c>
      <c r="C1" s="8"/>
    </row>
    <row r="2" spans="2:11" ht="18" x14ac:dyDescent="0.25">
      <c r="B2" s="8" t="s">
        <v>1</v>
      </c>
      <c r="C2" s="8"/>
    </row>
    <row r="3" spans="2:11" ht="16.5" x14ac:dyDescent="0.25">
      <c r="B3" s="1"/>
      <c r="C3" s="1"/>
    </row>
    <row r="4" spans="2:11" ht="15.75" x14ac:dyDescent="0.25">
      <c r="B4" s="2"/>
      <c r="C4" s="2"/>
    </row>
    <row r="5" spans="2:11" ht="15.75" x14ac:dyDescent="0.25">
      <c r="C5" s="2" t="s">
        <v>39</v>
      </c>
    </row>
    <row r="6" spans="2:11" ht="15.75" x14ac:dyDescent="0.25">
      <c r="C6" s="2"/>
      <c r="F6" t="s">
        <v>57</v>
      </c>
    </row>
    <row r="7" spans="2:11" ht="71.25" x14ac:dyDescent="0.25">
      <c r="C7" s="17" t="s">
        <v>2</v>
      </c>
      <c r="D7" s="17" t="s">
        <v>51</v>
      </c>
      <c r="E7" s="17" t="s">
        <v>52</v>
      </c>
      <c r="F7" s="17" t="s">
        <v>53</v>
      </c>
      <c r="G7" s="17" t="s">
        <v>54</v>
      </c>
      <c r="H7" s="17" t="s">
        <v>55</v>
      </c>
      <c r="I7" s="17" t="s">
        <v>50</v>
      </c>
      <c r="J7" s="17" t="s">
        <v>12</v>
      </c>
      <c r="K7" s="17" t="s">
        <v>42</v>
      </c>
    </row>
    <row r="8" spans="2:11" x14ac:dyDescent="0.25">
      <c r="B8">
        <v>2701</v>
      </c>
      <c r="C8" s="15" t="s">
        <v>13</v>
      </c>
      <c r="D8" s="19"/>
      <c r="E8" s="19">
        <v>370254621</v>
      </c>
      <c r="F8" s="19">
        <v>490459432</v>
      </c>
      <c r="G8" s="19"/>
      <c r="H8" s="20">
        <f>SUM(D8:G8)</f>
        <v>860714053</v>
      </c>
      <c r="I8" s="19"/>
      <c r="J8" s="19" t="s">
        <v>81</v>
      </c>
      <c r="K8" s="19"/>
    </row>
    <row r="9" spans="2:11" x14ac:dyDescent="0.25">
      <c r="B9">
        <v>2707</v>
      </c>
      <c r="C9" s="15" t="s">
        <v>20</v>
      </c>
      <c r="D9" s="19"/>
      <c r="E9" s="19"/>
      <c r="F9" s="19"/>
      <c r="G9" s="19"/>
      <c r="H9" s="20">
        <f>SUM(D9:G9)</f>
        <v>0</v>
      </c>
      <c r="I9" s="19"/>
      <c r="J9" s="19"/>
      <c r="K9" s="19"/>
    </row>
    <row r="10" spans="2:11" x14ac:dyDescent="0.25">
      <c r="B10">
        <v>2790</v>
      </c>
      <c r="C10" s="15" t="s">
        <v>24</v>
      </c>
      <c r="D10" s="19"/>
      <c r="E10" s="19"/>
      <c r="F10" s="19"/>
      <c r="G10" s="19"/>
      <c r="H10" s="20">
        <f>SUM(D10:G10)</f>
        <v>0</v>
      </c>
      <c r="I10" s="19"/>
      <c r="J10" s="19"/>
      <c r="K10" s="19"/>
    </row>
    <row r="11" spans="2:11" x14ac:dyDescent="0.25">
      <c r="C11" s="17" t="s">
        <v>56</v>
      </c>
      <c r="D11" s="18">
        <f>SUM(D8:D10)</f>
        <v>0</v>
      </c>
      <c r="E11" s="18">
        <f t="shared" ref="E11:H11" si="0">SUM(E8:E10)</f>
        <v>370254621</v>
      </c>
      <c r="F11" s="18">
        <f t="shared" si="0"/>
        <v>490459432</v>
      </c>
      <c r="G11" s="18">
        <f t="shared" si="0"/>
        <v>0</v>
      </c>
      <c r="H11" s="18">
        <f t="shared" si="0"/>
        <v>860714053</v>
      </c>
      <c r="I11" s="18"/>
      <c r="J11" s="18"/>
      <c r="K11" s="18"/>
    </row>
    <row r="12" spans="2:11" x14ac:dyDescent="0.25">
      <c r="C12" s="16"/>
      <c r="D12" s="16"/>
      <c r="E12" s="16"/>
      <c r="F12" s="16"/>
      <c r="G12" s="16"/>
      <c r="I12" s="16"/>
      <c r="J12" s="16"/>
      <c r="K12" s="16"/>
    </row>
    <row r="14" spans="2:11" ht="15.75" x14ac:dyDescent="0.25">
      <c r="B14" s="2"/>
      <c r="C14" s="2"/>
    </row>
    <row r="15" spans="2:11" ht="15.75" x14ac:dyDescent="0.25">
      <c r="B15" s="2"/>
      <c r="C15" s="2"/>
    </row>
    <row r="16" spans="2:11" ht="15.75" x14ac:dyDescent="0.25">
      <c r="B16" s="2"/>
      <c r="C16" s="2"/>
    </row>
  </sheetData>
  <sheetProtection formatCells="0"/>
  <dataValidations count="1">
    <dataValidation type="decimal" allowBlank="1" showInputMessage="1" showErrorMessage="1" sqref="D8:G10 K8:K10">
      <formula1>-9.99999999999999E+55</formula1>
      <formula2>9.99999999999999E+55</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Hoja2</vt:lpstr>
      <vt:lpstr>Composición</vt:lpstr>
      <vt:lpstr>Tabla 1</vt:lpstr>
      <vt:lpstr>Tabla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 Viviana Silva Jiménez</dc:creator>
  <cp:lastModifiedBy>Eduardo Mena Obregon</cp:lastModifiedBy>
  <dcterms:created xsi:type="dcterms:W3CDTF">2018-09-26T16:24:34Z</dcterms:created>
  <dcterms:modified xsi:type="dcterms:W3CDTF">2020-01-25T11:40:54Z</dcterms:modified>
</cp:coreProperties>
</file>